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  <sheet name="PENS.50%" sheetId="4" r:id="rId2"/>
  </sheets>
  <calcPr calcId="145621"/>
</workbook>
</file>

<file path=xl/calcChain.xml><?xml version="1.0" encoding="utf-8"?>
<calcChain xmlns="http://schemas.openxmlformats.org/spreadsheetml/2006/main">
  <c r="H13" i="3" l="1"/>
  <c r="H59" i="4" l="1"/>
  <c r="H20" i="3" l="1"/>
  <c r="H38" i="4" l="1"/>
  <c r="H12" i="4"/>
  <c r="H8" i="3" l="1"/>
  <c r="H35" i="4" l="1"/>
  <c r="H21" i="4" l="1"/>
  <c r="H60" i="4" s="1"/>
  <c r="H44" i="4" l="1"/>
  <c r="H24" i="3"/>
  <c r="H34" i="3" s="1"/>
  <c r="H30" i="3" l="1"/>
  <c r="H33" i="3" l="1"/>
</calcChain>
</file>

<file path=xl/sharedStrings.xml><?xml version="1.0" encoding="utf-8"?>
<sst xmlns="http://schemas.openxmlformats.org/spreadsheetml/2006/main" count="175" uniqueCount="119">
  <si>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</si>
  <si>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</si>
  <si>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</si>
  <si>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</si>
  <si>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</si>
  <si>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</si>
  <si>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</si>
  <si>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</si>
  <si>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</si>
  <si>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</si>
  <si>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</si>
  <si>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</si>
  <si>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</si>
  <si>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</si>
  <si>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PENSIONARI 50%</t>
  </si>
  <si>
    <t>medic.</t>
  </si>
  <si>
    <t>TOTAL</t>
  </si>
  <si>
    <t>TOTAL FARMEXIM</t>
  </si>
  <si>
    <t>UNICE C-V</t>
  </si>
  <si>
    <t>T O T A L MEDIPLUS</t>
  </si>
  <si>
    <t xml:space="preserve">TOTAL  </t>
  </si>
  <si>
    <t>CRISFARM</t>
  </si>
  <si>
    <t>MEDIPLUS EXIM SRL</t>
  </si>
  <si>
    <t>DONA LOGISTICA</t>
  </si>
  <si>
    <t>Date inregistrare CAS MM</t>
  </si>
  <si>
    <t>BALSAM</t>
  </si>
  <si>
    <t>REMEDIUM</t>
  </si>
  <si>
    <t>PHARMAFARM</t>
  </si>
  <si>
    <t>MEDIPLUS EXIM</t>
  </si>
  <si>
    <t>ALLIANCE HEALTHCARE</t>
  </si>
  <si>
    <t>TOTAL ALLIANCE HEALTHCARE  ROMANIA S R L</t>
  </si>
  <si>
    <t>TOTAL  MEDIPLUS EXIM</t>
  </si>
  <si>
    <t xml:space="preserve">ALLIANCE  HEALTHCARE </t>
  </si>
  <si>
    <t>MEDIPLUS</t>
  </si>
  <si>
    <t>T O T A L   ALLIANCE HEALTHCARE ROMANIA SRL</t>
  </si>
  <si>
    <t xml:space="preserve">                  </t>
  </si>
  <si>
    <t>GENTIANA SRL</t>
  </si>
  <si>
    <t>LUANA FARM</t>
  </si>
  <si>
    <t>SC SILVER WOLF</t>
  </si>
  <si>
    <t>TOTAL PHARMA</t>
  </si>
  <si>
    <t>PHARMA</t>
  </si>
  <si>
    <t>COMIRO INVEST</t>
  </si>
  <si>
    <t>Pensionari</t>
  </si>
  <si>
    <t xml:space="preserve">            TOTAL   PHARMA</t>
  </si>
  <si>
    <t>FARMEXIM</t>
  </si>
  <si>
    <t>ALIANCE</t>
  </si>
  <si>
    <t>HEALTHCARE</t>
  </si>
  <si>
    <t>IUNIE 2020</t>
  </si>
  <si>
    <t>9615/27.05.2020</t>
  </si>
  <si>
    <t>324/27.05.2020</t>
  </si>
  <si>
    <t>4901/03.06.2020</t>
  </si>
  <si>
    <t>326/27.05.2020</t>
  </si>
  <si>
    <t>4907/03.06.2020</t>
  </si>
  <si>
    <t xml:space="preserve">                                                                                                      TOTAL MEDIPLUS EXIM</t>
  </si>
  <si>
    <t xml:space="preserve">                                 TOTAL ALLIANCE HEALTHCARE</t>
  </si>
  <si>
    <t>SALIX</t>
  </si>
  <si>
    <t>4913/03.06.2020</t>
  </si>
  <si>
    <t>45574/05.06.2020</t>
  </si>
  <si>
    <t>5345/18.06.2020</t>
  </si>
  <si>
    <t>45575/05.06.2020</t>
  </si>
  <si>
    <t>5346/18.06.2020</t>
  </si>
  <si>
    <t xml:space="preserve">TOTAL PHARMAFARM                    </t>
  </si>
  <si>
    <t>IULIE 2020   5919/03.07.2020</t>
  </si>
  <si>
    <t>4/01.07.2020</t>
  </si>
  <si>
    <t>PHARMAPHARM</t>
  </si>
  <si>
    <t>TOTAL PHARMAPHARM</t>
  </si>
  <si>
    <t>45655/29.06.2020</t>
  </si>
  <si>
    <t>5905/03.07.2020</t>
  </si>
  <si>
    <t>IULIE 2020</t>
  </si>
  <si>
    <t>379/30.06.2020</t>
  </si>
  <si>
    <t>5952/06.07.2020</t>
  </si>
  <si>
    <t>374/30.06.2020</t>
  </si>
  <si>
    <t>5953/06.07.2020</t>
  </si>
  <si>
    <t>COMIRO</t>
  </si>
  <si>
    <t>377/30.06.2020</t>
  </si>
  <si>
    <t>5954/06.07.2020</t>
  </si>
  <si>
    <t>220/03.06.2020</t>
  </si>
  <si>
    <t>5245/16.06.2020</t>
  </si>
  <si>
    <t>PHARMA SRL</t>
  </si>
  <si>
    <t>927/21.05.2020</t>
  </si>
  <si>
    <t>5061/10.06.2020</t>
  </si>
  <si>
    <t>GENTIANA 22/30.04.2020</t>
  </si>
  <si>
    <t>GE HOR 19/30.04.2020</t>
  </si>
  <si>
    <t xml:space="preserve"> B 303/30.04.2020</t>
  </si>
  <si>
    <t>B 1807/30.04.2020</t>
  </si>
  <si>
    <t>B 172/30.04.2020</t>
  </si>
  <si>
    <t>R 569/30.04.2020</t>
  </si>
  <si>
    <t>CRISP 2210/30.04.2020</t>
  </si>
  <si>
    <t>CRISR 2508/30.04.2020</t>
  </si>
  <si>
    <t>LUA 526/30.04.2020</t>
  </si>
  <si>
    <t>PH 357/30.04.2020</t>
  </si>
  <si>
    <t xml:space="preserve">    TOTAL DONA LOGISTICA</t>
  </si>
  <si>
    <t>AQUA 1008/30.04.2020</t>
  </si>
  <si>
    <t>SALIX FARM SRL</t>
  </si>
  <si>
    <t>322/27.05.2020</t>
  </si>
  <si>
    <t>MMSAL 466/30.04.2020</t>
  </si>
  <si>
    <t>4906/03.06.2020</t>
  </si>
  <si>
    <t>CLT 17/30.04.2020</t>
  </si>
  <si>
    <t>SACA 13/30.04.2020</t>
  </si>
  <si>
    <t>COAS 15/30.04.2020</t>
  </si>
  <si>
    <t>GE GEN 15/30.04.2020</t>
  </si>
  <si>
    <t xml:space="preserve">Unice CV </t>
  </si>
  <si>
    <t>GENTIANA  25/31.05.2020</t>
  </si>
  <si>
    <t>GE EN 20/31.05.2020</t>
  </si>
  <si>
    <t>GE HOR 22/31.05.2020</t>
  </si>
  <si>
    <t>230/11.06.2020</t>
  </si>
  <si>
    <t>5244/16.06.2020</t>
  </si>
  <si>
    <t>Unice CV</t>
  </si>
  <si>
    <t>LUA 528/31.05.2020</t>
  </si>
  <si>
    <t>COAS 017/31.05.2020</t>
  </si>
  <si>
    <t>CLT 19/31.05.2020</t>
  </si>
  <si>
    <t>MMSAL 468/31.05.2020</t>
  </si>
  <si>
    <t>AQUA 1010/31.05.2020</t>
  </si>
  <si>
    <t>45695/13.07.2020</t>
  </si>
  <si>
    <t>IULIE 2020 6575/23.07.2020</t>
  </si>
  <si>
    <t>UNICE CV</t>
  </si>
  <si>
    <t>B380/31.05.2020</t>
  </si>
  <si>
    <t xml:space="preserve">PLATI  CESIUNI 13 august 2020                </t>
  </si>
  <si>
    <t>PLATI CESIUNI   13 august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</si>
</sst>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1">
    <xf numFmtId="0" fontId="0" fillId="0" borderId="0" xfId="0"/>
    <xf numFmtId="0" fontId="5" fillId="0" borderId="0" xfId="0" applyFont="1"/>
    <xf numFmtId="0" fontId="0" fillId="0" borderId="9" xfId="0" applyBorder="1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6" fillId="0" borderId="0" xfId="0" applyFont="1"/>
    <xf numFmtId="4" fontId="6" fillId="0" borderId="18" xfId="0" applyNumberFormat="1" applyFont="1" applyBorder="1"/>
    <xf numFmtId="0" fontId="4" fillId="0" borderId="8" xfId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0" fillId="0" borderId="2" xfId="0" applyBorder="1"/>
    <xf numFmtId="0" fontId="4" fillId="0" borderId="2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4" fontId="0" fillId="0" borderId="8" xfId="0" applyNumberFormat="1" applyBorder="1"/>
    <xf numFmtId="0" fontId="0" fillId="0" borderId="29" xfId="0" applyBorder="1"/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31" xfId="0" applyFill="1" applyBorder="1"/>
    <xf numFmtId="0" fontId="0" fillId="0" borderId="33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49" fontId="0" fillId="0" borderId="5" xfId="0" applyNumberFormat="1" applyBorder="1"/>
    <xf numFmtId="4" fontId="0" fillId="0" borderId="30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0" xfId="0" applyFont="1" applyBorder="1"/>
    <xf numFmtId="4" fontId="0" fillId="0" borderId="0" xfId="0" applyNumberFormat="1"/>
    <xf numFmtId="0" fontId="0" fillId="0" borderId="12" xfId="0" applyBorder="1"/>
    <xf numFmtId="0" fontId="0" fillId="0" borderId="40" xfId="0" applyFill="1" applyBorder="1" applyAlignment="1">
      <alignment horizontal="right"/>
    </xf>
    <xf numFmtId="0" fontId="6" fillId="0" borderId="17" xfId="0" applyFont="1" applyBorder="1" applyAlignment="1"/>
    <xf numFmtId="0" fontId="0" fillId="0" borderId="16" xfId="0" applyFill="1" applyBorder="1"/>
    <xf numFmtId="0" fontId="0" fillId="0" borderId="5" xfId="0" applyFont="1" applyBorder="1"/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4" fillId="0" borderId="5" xfId="1" applyFont="1" applyBorder="1" applyAlignment="1">
      <alignment horizontal="center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6" fillId="0" borderId="26" xfId="0" applyNumberFormat="1" applyFont="1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43" xfId="0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45" xfId="0" applyNumberFormat="1" applyBorder="1"/>
    <xf numFmtId="4" fontId="0" fillId="0" borderId="45" xfId="0" applyNumberFormat="1" applyFill="1" applyBorder="1"/>
    <xf numFmtId="0" fontId="0" fillId="0" borderId="13" xfId="0" applyFill="1" applyBorder="1"/>
    <xf numFmtId="0" fontId="0" fillId="0" borderId="38" xfId="0" applyFont="1" applyBorder="1"/>
    <xf numFmtId="4" fontId="10" fillId="0" borderId="18" xfId="0" applyNumberFormat="1" applyFont="1" applyBorder="1"/>
    <xf numFmtId="4" fontId="10" fillId="0" borderId="26" xfId="0" applyNumberFormat="1" applyFont="1" applyBorder="1"/>
    <xf numFmtId="4" fontId="0" fillId="0" borderId="19" xfId="0" applyNumberFormat="1" applyBorder="1"/>
    <xf numFmtId="0" fontId="4" fillId="0" borderId="20" xfId="1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4" fillId="0" borderId="44" xfId="1" applyFont="1" applyBorder="1" applyAlignment="1">
      <alignment horizontal="center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4" fontId="0" fillId="0" borderId="42" xfId="0" applyNumberFormat="1" applyBorder="1"/>
    <xf numFmtId="0" fontId="0" fillId="0" borderId="27" xfId="0" applyFill="1" applyBorder="1"/>
    <xf numFmtId="4" fontId="10" fillId="0" borderId="0" xfId="0" applyNumberFormat="1" applyFont="1" applyBorder="1"/>
    <xf numFmtId="4" fontId="6" fillId="0" borderId="0" xfId="0" applyNumberFormat="1" applyFont="1" applyBorder="1"/>
    <xf numFmtId="49" fontId="0" fillId="0" borderId="24" xfId="0" applyNumberFormat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10" fillId="0" borderId="18" xfId="0" applyNumberFormat="1" applyFont="1" applyFill="1" applyBorder="1"/>
    <xf numFmtId="0" fontId="0" fillId="0" borderId="9" xfId="0" applyFill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9" fillId="0" borderId="0" xfId="0" applyFont="1" applyBorder="1" applyAlignment="1"/>
    <xf numFmtId="0" fontId="0" fillId="0" borderId="3" xfId="0" applyFill="1" applyBorder="1" applyAlignment="1">
      <alignment vertical="top"/>
    </xf>
    <xf numFmtId="0" fontId="0" fillId="0" borderId="9" xfId="0" applyBorder="1" applyAlignment="1"/>
    <xf numFmtId="49" fontId="0" fillId="0" borderId="43" xfId="0" applyNumberFormat="1" applyFill="1" applyBorder="1"/>
    <xf numFmtId="0" fontId="0" fillId="0" borderId="25" xfId="0" applyBorder="1"/>
    <xf numFmtId="0" fontId="0" fillId="0" borderId="44" xfId="0" applyBorder="1"/>
    <xf numFmtId="0" fontId="0" fillId="0" borderId="19" xfId="0" applyFill="1" applyBorder="1" applyAlignment="1">
      <alignment horizontal="right"/>
    </xf>
    <xf numFmtId="0" fontId="0" fillId="0" borderId="38" xfId="0" applyBorder="1"/>
    <xf numFmtId="0" fontId="4" fillId="0" borderId="25" xfId="1" applyFont="1" applyBorder="1" applyAlignment="1">
      <alignment horizontal="center"/>
    </xf>
    <xf numFmtId="0" fontId="0" fillId="0" borderId="34" xfId="0" applyBorder="1"/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4" fillId="0" borderId="4" xfId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6" xfId="0" applyBorder="1" applyAlignment="1"/>
    <xf numFmtId="4" fontId="6" fillId="0" borderId="35" xfId="0" applyNumberFormat="1" applyFont="1" applyFill="1" applyBorder="1"/>
    <xf numFmtId="0" fontId="6" fillId="0" borderId="14" xfId="0" applyFont="1" applyBorder="1" applyAlignment="1"/>
    <xf numFmtId="0" fontId="0" fillId="0" borderId="13" xfId="0" applyFill="1" applyBorder="1" applyAlignment="1">
      <alignment horizontal="left" vertical="center"/>
    </xf>
    <xf numFmtId="49" fontId="0" fillId="0" borderId="4" xfId="0" applyNumberFormat="1" applyBorder="1"/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26" xfId="0" applyFont="1" applyBorder="1"/>
    <xf numFmtId="0" fontId="0" fillId="0" borderId="44" xfId="0" applyFont="1" applyBorder="1"/>
    <xf numFmtId="0" fontId="0" fillId="0" borderId="44" xfId="0" applyFill="1" applyBorder="1"/>
    <xf numFmtId="0" fontId="0" fillId="0" borderId="9" xfId="0" applyFont="1" applyBorder="1" applyAlignment="1">
      <alignment horizontal="right"/>
    </xf>
    <xf numFmtId="0" fontId="0" fillId="0" borderId="36" xfId="0" applyFill="1" applyBorder="1" applyAlignment="1">
      <alignment vertical="top"/>
    </xf>
    <xf numFmtId="0" fontId="0" fillId="0" borderId="10" xfId="0" applyFill="1" applyBorder="1"/>
    <xf numFmtId="0" fontId="0" fillId="0" borderId="12" xfId="0" applyFill="1" applyBorder="1" applyAlignment="1">
      <alignment vertical="top"/>
    </xf>
    <xf numFmtId="0" fontId="6" fillId="0" borderId="3" xfId="0" applyFont="1" applyBorder="1" applyAlignment="1">
      <alignment horizontal="center"/>
    </xf>
    <xf numFmtId="0" fontId="0" fillId="0" borderId="26" xfId="0" applyFont="1" applyFill="1" applyBorder="1"/>
    <xf numFmtId="0" fontId="6" fillId="0" borderId="21" xfId="0" applyFont="1" applyBorder="1" applyAlignment="1"/>
    <xf numFmtId="4" fontId="0" fillId="0" borderId="19" xfId="0" applyNumberFormat="1" applyFill="1" applyBorder="1"/>
    <xf numFmtId="0" fontId="0" fillId="0" borderId="6" xfId="0" applyBorder="1" applyAlignment="1"/>
    <xf numFmtId="0" fontId="4" fillId="0" borderId="44" xfId="1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0" fillId="0" borderId="9" xfId="0" applyFont="1" applyFill="1" applyBorder="1"/>
    <xf numFmtId="0" fontId="0" fillId="0" borderId="19" xfId="0" applyBorder="1"/>
    <xf numFmtId="0" fontId="0" fillId="0" borderId="36" xfId="0" applyFont="1" applyFill="1" applyBorder="1"/>
    <xf numFmtId="49" fontId="0" fillId="0" borderId="27" xfId="0" applyNumberFormat="1" applyFill="1" applyBorder="1"/>
    <xf numFmtId="0" fontId="6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0" fillId="0" borderId="39" xfId="0" applyFill="1" applyBorder="1" applyAlignment="1"/>
    <xf numFmtId="0" fontId="0" fillId="0" borderId="30" xfId="0" applyBorder="1"/>
    <xf numFmtId="0" fontId="6" fillId="0" borderId="17" xfId="0" applyFont="1" applyBorder="1" applyAlignment="1">
      <alignment horizontal="right" vertical="top" wrapText="1"/>
    </xf>
    <xf numFmtId="0" fontId="0" fillId="0" borderId="16" xfId="0" applyFill="1" applyBorder="1" applyAlignment="1"/>
    <xf numFmtId="0" fontId="0" fillId="0" borderId="32" xfId="0" applyBorder="1"/>
    <xf numFmtId="49" fontId="12" fillId="0" borderId="26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25" xfId="0" applyNumberFormat="1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18" xfId="0" applyBorder="1" applyAlignment="1"/>
    <xf numFmtId="0" fontId="2" fillId="0" borderId="14" xfId="0" applyFont="1" applyBorder="1" applyAlignment="1"/>
    <xf numFmtId="4" fontId="6" fillId="0" borderId="18" xfId="0" applyNumberFormat="1" applyFont="1" applyBorder="1" applyAlignment="1"/>
    <xf numFmtId="0" fontId="6" fillId="0" borderId="25" xfId="0" applyFont="1" applyBorder="1" applyAlignment="1">
      <alignment horizontal="center" wrapText="1"/>
    </xf>
    <xf numFmtId="0" fontId="0" fillId="0" borderId="29" xfId="0" applyBorder="1" applyAlignment="1">
      <alignment vertical="top"/>
    </xf>
    <xf numFmtId="0" fontId="0" fillId="0" borderId="25" xfId="0" applyFont="1" applyFill="1" applyBorder="1"/>
    <xf numFmtId="49" fontId="0" fillId="0" borderId="23" xfId="0" applyNumberFormat="1" applyBorder="1"/>
    <xf numFmtId="49" fontId="0" fillId="0" borderId="7" xfId="0" applyNumberFormat="1" applyBorder="1"/>
    <xf numFmtId="0" fontId="0" fillId="0" borderId="27" xfId="0" applyFill="1" applyBorder="1" applyAlignment="1"/>
    <xf numFmtId="0" fontId="0" fillId="0" borderId="44" xfId="0" applyFont="1" applyFill="1" applyBorder="1"/>
    <xf numFmtId="0" fontId="0" fillId="0" borderId="48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6" xfId="0" applyFill="1" applyBorder="1"/>
    <xf numFmtId="0" fontId="0" fillId="0" borderId="7" xfId="0" applyBorder="1"/>
    <xf numFmtId="0" fontId="0" fillId="0" borderId="41" xfId="0" applyFill="1" applyBorder="1"/>
    <xf numFmtId="0" fontId="0" fillId="0" borderId="11" xfId="0" applyBorder="1"/>
    <xf numFmtId="0" fontId="0" fillId="0" borderId="39" xfId="0" applyFill="1" applyBorder="1"/>
    <xf numFmtId="0" fontId="0" fillId="0" borderId="29" xfId="0" applyFill="1" applyBorder="1" applyAlignment="1"/>
    <xf numFmtId="14" fontId="0" fillId="0" borderId="2" xfId="0" applyNumberFormat="1" applyBorder="1"/>
    <xf numFmtId="14" fontId="0" fillId="0" borderId="5" xfId="0" applyNumberFormat="1" applyBorder="1"/>
    <xf numFmtId="0" fontId="0" fillId="0" borderId="32" xfId="0" applyFill="1" applyBorder="1"/>
    <xf numFmtId="0" fontId="0" fillId="0" borderId="34" xfId="0" applyFill="1" applyBorder="1"/>
    <xf numFmtId="0" fontId="0" fillId="0" borderId="33" xfId="0" applyBorder="1" applyAlignment="1">
      <alignment vertical="top"/>
    </xf>
    <xf numFmtId="0" fontId="3" fillId="0" borderId="23" xfId="1" applyFont="1" applyBorder="1" applyAlignment="1">
      <alignment horizontal="center"/>
    </xf>
    <xf numFmtId="0" fontId="4" fillId="0" borderId="18" xfId="1" applyFont="1" applyBorder="1" applyAlignment="1">
      <alignment horizontal="right" wrapText="1"/>
    </xf>
    <xf numFmtId="0" fontId="1" fillId="0" borderId="26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4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0" fillId="0" borderId="27" xfId="0" applyBorder="1" applyAlignment="1">
      <alignment vertical="top"/>
    </xf>
    <xf numFmtId="0" fontId="4" fillId="0" borderId="10" xfId="1" applyFont="1" applyBorder="1" applyAlignment="1">
      <alignment horizontal="center" vertical="top"/>
    </xf>
    <xf numFmtId="0" fontId="0" fillId="0" borderId="39" xfId="0" applyFont="1" applyFill="1" applyBorder="1"/>
    <xf numFmtId="0" fontId="0" fillId="0" borderId="37" xfId="0" applyFont="1" applyFill="1" applyBorder="1"/>
    <xf numFmtId="0" fontId="0" fillId="0" borderId="36" xfId="0" applyFont="1" applyFill="1" applyBorder="1" applyAlignment="1">
      <alignment horizontal="left"/>
    </xf>
    <xf numFmtId="0" fontId="0" fillId="0" borderId="44" xfId="0" applyBorder="1" applyAlignment="1"/>
    <xf numFmtId="0" fontId="6" fillId="0" borderId="33" xfId="0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4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" xfId="0" applyBorder="1" applyAlignment="1">
      <alignment vertical="top"/>
    </xf>
    <xf numFmtId="0" fontId="6" fillId="0" borderId="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0" fillId="0" borderId="16" xfId="0" applyBorder="1" applyAlignment="1">
      <alignment vertical="top"/>
    </xf>
    <xf numFmtId="0" fontId="0" fillId="0" borderId="44" xfId="0" applyFill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49" fontId="11" fillId="0" borderId="26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49" fontId="11" fillId="0" borderId="44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7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44" xfId="0" applyBorder="1" applyAlignment="1">
      <alignment horizontal="center" vertical="top"/>
    </xf>
    <xf numFmtId="0" fontId="4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44" xfId="0" applyBorder="1" applyAlignment="1">
      <alignment wrapText="1"/>
    </xf>
    <xf numFmtId="4" fontId="0" fillId="0" borderId="30" xfId="0" applyNumberFormat="1" applyBorder="1" applyAlignment="1">
      <alignment horizontal="right"/>
    </xf>
    <xf numFmtId="0" fontId="3" fillId="0" borderId="11" xfId="1" applyFont="1" applyBorder="1" applyAlignment="1">
      <alignment horizontal="right" wrapText="1"/>
    </xf>
    <xf numFmtId="0" fontId="4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11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49" fontId="11" fillId="0" borderId="26" xfId="0" applyNumberFormat="1" applyFont="1" applyBorder="1" applyAlignment="1">
      <alignment vertical="top" wrapText="1"/>
    </xf>
    <xf numFmtId="49" fontId="11" fillId="0" borderId="44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6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0" fillId="0" borderId="26" xfId="0" applyNumberForma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4" fillId="0" borderId="21" xfId="1" applyFont="1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6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43" xfId="0" applyFont="1" applyBorder="1" applyAlignment="1">
      <alignment horizontal="right" vertical="top" wrapText="1"/>
    </xf>
    <xf numFmtId="0" fontId="0" fillId="0" borderId="43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26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2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Fill="1" applyBorder="1" applyAlignment="1">
      <alignment horizontal="right" vertical="top"/>
    </xf>
    <xf numFmtId="4" fontId="0" fillId="0" borderId="32" xfId="0" applyNumberFormat="1" applyBorder="1" applyAlignment="1">
      <alignment vertical="top"/>
    </xf>
    <xf numFmtId="4" fontId="0" fillId="0" borderId="34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1" fillId="0" borderId="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18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/>
  </sheetViews>
  <sheetFormatPr defaultRowHeight="15" x14ac:dyDescent="0.25"/>
  <cols>
    <col min="1" max="1" width="6.140625" customWidth="1"/>
    <col min="2" max="2" width="13.42578125" customWidth="1"/>
    <col min="3" max="3" width="17.7109375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4" ht="19.5" x14ac:dyDescent="0.4">
      <c r="D1" s="1" t="s">
        <v>118</v>
      </c>
    </row>
    <row r="3" spans="1:14" ht="15.75" thickBot="1" x14ac:dyDescent="0.3">
      <c r="G3" s="14" t="s">
        <v>18</v>
      </c>
    </row>
    <row r="4" spans="1:14" ht="39" x14ac:dyDescent="0.25">
      <c r="A4" s="20" t="s">
        <v>0</v>
      </c>
      <c r="B4" s="20" t="s">
        <v>1</v>
      </c>
      <c r="C4" s="241" t="s">
        <v>24</v>
      </c>
      <c r="D4" s="3" t="s">
        <v>2</v>
      </c>
      <c r="E4" s="4" t="s">
        <v>3</v>
      </c>
      <c r="F4" s="4" t="s">
        <v>12</v>
      </c>
      <c r="G4" s="4" t="s">
        <v>4</v>
      </c>
      <c r="H4" s="16" t="s">
        <v>13</v>
      </c>
    </row>
    <row r="5" spans="1:14" ht="15.75" thickBot="1" x14ac:dyDescent="0.3">
      <c r="A5" s="82" t="s">
        <v>5</v>
      </c>
      <c r="B5" s="121"/>
      <c r="C5" s="242"/>
      <c r="D5" s="60"/>
      <c r="E5" s="60" t="s">
        <v>6</v>
      </c>
      <c r="F5" s="60" t="s">
        <v>15</v>
      </c>
      <c r="G5" s="60" t="s">
        <v>7</v>
      </c>
      <c r="H5" s="77" t="s">
        <v>8</v>
      </c>
    </row>
    <row r="6" spans="1:14" ht="15" customHeight="1" x14ac:dyDescent="0.25">
      <c r="A6" s="151">
        <v>1</v>
      </c>
      <c r="B6" s="228" t="s">
        <v>40</v>
      </c>
      <c r="C6" s="136" t="s">
        <v>47</v>
      </c>
      <c r="D6" s="223" t="s">
        <v>37</v>
      </c>
      <c r="E6" s="22" t="s">
        <v>105</v>
      </c>
      <c r="F6" s="52" t="s">
        <v>107</v>
      </c>
      <c r="G6" s="34" t="s">
        <v>108</v>
      </c>
      <c r="H6" s="33">
        <v>653.55999999999995</v>
      </c>
    </row>
    <row r="7" spans="1:14" ht="15.75" thickBot="1" x14ac:dyDescent="0.3">
      <c r="A7" s="149"/>
      <c r="B7" s="230"/>
      <c r="C7" s="118" t="s">
        <v>106</v>
      </c>
      <c r="D7" s="118"/>
      <c r="E7" s="12"/>
      <c r="F7" s="61"/>
      <c r="G7" s="67"/>
      <c r="H7" s="70"/>
    </row>
    <row r="8" spans="1:14" ht="15.75" thickBot="1" x14ac:dyDescent="0.3">
      <c r="A8" s="255" t="s">
        <v>39</v>
      </c>
      <c r="B8" s="256"/>
      <c r="C8" s="256"/>
      <c r="D8" s="256"/>
      <c r="E8" s="256"/>
      <c r="F8" s="256"/>
      <c r="G8" s="257"/>
      <c r="H8" s="15">
        <f>H6+H7</f>
        <v>653.55999999999995</v>
      </c>
      <c r="N8" s="185"/>
    </row>
    <row r="9" spans="1:14" ht="15" customHeight="1" x14ac:dyDescent="0.25">
      <c r="A9" s="207">
        <v>2</v>
      </c>
      <c r="B9" s="248" t="s">
        <v>22</v>
      </c>
      <c r="C9" s="192" t="s">
        <v>47</v>
      </c>
      <c r="D9" s="19" t="s">
        <v>36</v>
      </c>
      <c r="E9" s="49" t="s">
        <v>66</v>
      </c>
      <c r="F9" s="80" t="s">
        <v>101</v>
      </c>
      <c r="G9" s="34" t="s">
        <v>102</v>
      </c>
      <c r="H9" s="44">
        <v>326.77999999999997</v>
      </c>
    </row>
    <row r="10" spans="1:14" x14ac:dyDescent="0.25">
      <c r="A10" s="21"/>
      <c r="B10" s="249"/>
      <c r="C10" s="193" t="s">
        <v>67</v>
      </c>
      <c r="D10" s="10"/>
      <c r="E10" s="47"/>
      <c r="F10" s="68" t="s">
        <v>101</v>
      </c>
      <c r="G10" s="27" t="s">
        <v>103</v>
      </c>
      <c r="H10" s="11">
        <v>326.77999999999997</v>
      </c>
    </row>
    <row r="11" spans="1:14" ht="15.75" thickBot="1" x14ac:dyDescent="0.3">
      <c r="A11" s="7"/>
      <c r="B11" s="250"/>
      <c r="C11" s="32"/>
      <c r="D11" s="217"/>
      <c r="E11" s="217"/>
      <c r="F11" s="59" t="s">
        <v>101</v>
      </c>
      <c r="G11" s="23" t="s">
        <v>104</v>
      </c>
      <c r="H11" s="43">
        <v>653.55999999999995</v>
      </c>
      <c r="N11" s="150"/>
    </row>
    <row r="12" spans="1:14" ht="35.25" customHeight="1" thickBot="1" x14ac:dyDescent="0.3">
      <c r="A12" s="7">
        <v>3</v>
      </c>
      <c r="B12" s="310"/>
      <c r="C12" s="238" t="s">
        <v>114</v>
      </c>
      <c r="D12" s="196" t="s">
        <v>25</v>
      </c>
      <c r="E12" s="142" t="s">
        <v>113</v>
      </c>
      <c r="F12" s="32" t="s">
        <v>115</v>
      </c>
      <c r="G12" s="237" t="s">
        <v>116</v>
      </c>
      <c r="H12" s="76">
        <v>980.34</v>
      </c>
      <c r="N12" s="150"/>
    </row>
    <row r="13" spans="1:14" ht="15.75" thickBot="1" x14ac:dyDescent="0.3">
      <c r="A13" s="146" t="s">
        <v>53</v>
      </c>
      <c r="B13" s="213"/>
      <c r="C13" s="213"/>
      <c r="D13" s="173"/>
      <c r="E13" s="173"/>
      <c r="F13" s="131"/>
      <c r="G13" s="129"/>
      <c r="H13" s="130">
        <f>SUM(H9:H12)</f>
        <v>2287.46</v>
      </c>
    </row>
    <row r="14" spans="1:14" x14ac:dyDescent="0.25">
      <c r="A14" s="251">
        <v>1</v>
      </c>
      <c r="B14" s="169" t="s">
        <v>45</v>
      </c>
      <c r="C14" s="194" t="s">
        <v>68</v>
      </c>
      <c r="D14" s="136" t="s">
        <v>38</v>
      </c>
      <c r="E14" s="136" t="s">
        <v>69</v>
      </c>
      <c r="F14" s="154" t="s">
        <v>107</v>
      </c>
      <c r="G14" s="27" t="s">
        <v>109</v>
      </c>
      <c r="H14" s="30">
        <v>653.55999999999995</v>
      </c>
    </row>
    <row r="15" spans="1:14" ht="15.75" thickBot="1" x14ac:dyDescent="0.3">
      <c r="A15" s="252"/>
      <c r="B15" s="231" t="s">
        <v>46</v>
      </c>
      <c r="C15" s="195" t="s">
        <v>70</v>
      </c>
      <c r="D15" s="118"/>
      <c r="E15" s="118"/>
      <c r="F15" s="208" t="s">
        <v>107</v>
      </c>
      <c r="G15" s="23" t="s">
        <v>110</v>
      </c>
      <c r="H15" s="58">
        <v>653.55999999999995</v>
      </c>
    </row>
    <row r="16" spans="1:14" x14ac:dyDescent="0.25">
      <c r="A16" s="234">
        <v>2</v>
      </c>
      <c r="B16" s="169" t="s">
        <v>45</v>
      </c>
      <c r="C16" s="134" t="s">
        <v>68</v>
      </c>
      <c r="D16" s="136" t="s">
        <v>73</v>
      </c>
      <c r="E16" s="136" t="s">
        <v>74</v>
      </c>
      <c r="F16" s="210" t="s">
        <v>107</v>
      </c>
      <c r="G16" s="27" t="s">
        <v>112</v>
      </c>
      <c r="H16" s="30">
        <v>980.34</v>
      </c>
    </row>
    <row r="17" spans="1:10" ht="15.75" thickBot="1" x14ac:dyDescent="0.3">
      <c r="A17" s="234"/>
      <c r="B17" s="231" t="s">
        <v>46</v>
      </c>
      <c r="C17" s="135" t="s">
        <v>75</v>
      </c>
      <c r="D17" s="118"/>
      <c r="E17" s="118"/>
      <c r="F17" s="209"/>
      <c r="G17" s="28"/>
      <c r="H17" s="71"/>
    </row>
    <row r="18" spans="1:10" x14ac:dyDescent="0.25">
      <c r="A18" s="171">
        <v>3</v>
      </c>
      <c r="B18" s="169" t="s">
        <v>45</v>
      </c>
      <c r="C18" s="134" t="s">
        <v>68</v>
      </c>
      <c r="D18" s="136" t="s">
        <v>55</v>
      </c>
      <c r="E18" s="22" t="s">
        <v>71</v>
      </c>
      <c r="F18" s="152" t="s">
        <v>107</v>
      </c>
      <c r="G18" s="27" t="s">
        <v>111</v>
      </c>
      <c r="H18" s="30">
        <v>326.77999999999997</v>
      </c>
    </row>
    <row r="19" spans="1:10" ht="15.75" thickBot="1" x14ac:dyDescent="0.3">
      <c r="A19" s="211"/>
      <c r="B19" s="231" t="s">
        <v>46</v>
      </c>
      <c r="C19" s="135" t="s">
        <v>72</v>
      </c>
      <c r="D19" s="118"/>
      <c r="E19" s="12"/>
      <c r="F19" s="152"/>
      <c r="G19" s="27"/>
      <c r="H19" s="30"/>
    </row>
    <row r="20" spans="1:10" ht="15.75" thickBot="1" x14ac:dyDescent="0.3">
      <c r="A20" s="172"/>
      <c r="B20" s="213"/>
      <c r="C20" s="131" t="s">
        <v>54</v>
      </c>
      <c r="D20" s="213"/>
      <c r="E20" s="213"/>
      <c r="F20" s="213"/>
      <c r="G20" s="214"/>
      <c r="H20" s="174">
        <f>H18+H19+H14+H15+H16</f>
        <v>2614.2399999999998</v>
      </c>
    </row>
    <row r="21" spans="1:10" ht="15" customHeight="1" thickBot="1" x14ac:dyDescent="0.3">
      <c r="A21" s="170">
        <v>1</v>
      </c>
      <c r="B21" s="166" t="s">
        <v>27</v>
      </c>
      <c r="C21" s="253"/>
      <c r="D21" s="221"/>
      <c r="E21" s="215"/>
      <c r="F21" s="191"/>
      <c r="G21" s="23"/>
      <c r="H21" s="239"/>
    </row>
    <row r="22" spans="1:10" ht="18" customHeight="1" x14ac:dyDescent="0.25">
      <c r="A22" s="222"/>
      <c r="B22" s="167"/>
      <c r="C22" s="254"/>
      <c r="D22" s="221"/>
      <c r="E22" s="215"/>
      <c r="F22" s="141"/>
      <c r="G22" s="27"/>
      <c r="H22" s="30"/>
    </row>
    <row r="23" spans="1:10" ht="15.75" customHeight="1" thickBot="1" x14ac:dyDescent="0.3">
      <c r="A23" s="224"/>
      <c r="B23" s="168"/>
      <c r="C23" s="81"/>
      <c r="D23" s="10"/>
      <c r="E23" s="73"/>
      <c r="F23" s="25"/>
      <c r="G23" s="25"/>
      <c r="H23" s="162"/>
    </row>
    <row r="24" spans="1:10" ht="15.75" thickBot="1" x14ac:dyDescent="0.3">
      <c r="A24" s="243" t="s">
        <v>61</v>
      </c>
      <c r="B24" s="244"/>
      <c r="C24" s="244"/>
      <c r="D24" s="244"/>
      <c r="E24" s="244"/>
      <c r="F24" s="244"/>
      <c r="G24" s="245"/>
      <c r="H24" s="75">
        <f>SUM(H21:H23)</f>
        <v>0</v>
      </c>
      <c r="J24" s="51"/>
    </row>
    <row r="25" spans="1:10" hidden="1" x14ac:dyDescent="0.25">
      <c r="A25" s="94">
        <v>1</v>
      </c>
      <c r="B25" s="246" t="s">
        <v>32</v>
      </c>
      <c r="C25" s="64"/>
      <c r="D25" s="19"/>
      <c r="E25" s="19"/>
      <c r="F25" s="2"/>
      <c r="G25" s="27"/>
      <c r="H25" s="30"/>
    </row>
    <row r="26" spans="1:10" hidden="1" x14ac:dyDescent="0.25">
      <c r="A26" s="95"/>
      <c r="B26" s="247"/>
      <c r="C26" s="116"/>
      <c r="D26" s="227"/>
      <c r="E26" s="97"/>
      <c r="F26" s="2"/>
      <c r="G26" s="27"/>
      <c r="H26" s="30"/>
    </row>
    <row r="27" spans="1:10" ht="15.75" hidden="1" customHeight="1" x14ac:dyDescent="0.25">
      <c r="A27" s="95"/>
      <c r="B27" s="247"/>
      <c r="C27" s="98"/>
      <c r="D27" s="227"/>
      <c r="E27" s="97"/>
      <c r="F27" s="2"/>
      <c r="G27" s="27"/>
      <c r="H27" s="30"/>
    </row>
    <row r="28" spans="1:10" ht="15.75" hidden="1" customHeight="1" x14ac:dyDescent="0.25">
      <c r="A28" s="95"/>
      <c r="B28" s="247"/>
      <c r="C28" s="98"/>
      <c r="D28" s="227"/>
      <c r="E28" s="97"/>
      <c r="F28" s="2"/>
      <c r="G28" s="27"/>
      <c r="H28" s="30"/>
    </row>
    <row r="29" spans="1:10" ht="15.75" hidden="1" customHeight="1" thickBot="1" x14ac:dyDescent="0.3">
      <c r="A29" s="95"/>
      <c r="B29" s="247"/>
      <c r="C29" s="98"/>
      <c r="D29" s="227"/>
      <c r="E29" s="97"/>
      <c r="F29" s="8"/>
      <c r="G29" s="28"/>
      <c r="H29" s="71"/>
    </row>
    <row r="30" spans="1:10" ht="15.75" hidden="1" thickBot="1" x14ac:dyDescent="0.3">
      <c r="A30" s="243" t="s">
        <v>34</v>
      </c>
      <c r="B30" s="244"/>
      <c r="C30" s="244"/>
      <c r="D30" s="244"/>
      <c r="E30" s="244"/>
      <c r="F30" s="244"/>
      <c r="G30" s="245"/>
      <c r="H30" s="74">
        <f>SUM(H25:H29)</f>
        <v>0</v>
      </c>
    </row>
    <row r="31" spans="1:10" ht="15.75" hidden="1" customHeight="1" x14ac:dyDescent="0.25">
      <c r="A31" s="12">
        <v>1</v>
      </c>
      <c r="B31" s="64" t="s">
        <v>33</v>
      </c>
      <c r="C31" s="64"/>
      <c r="D31" s="19"/>
      <c r="E31" s="49"/>
      <c r="F31" s="68"/>
      <c r="G31" s="27"/>
      <c r="H31" s="11"/>
    </row>
    <row r="32" spans="1:10" ht="15.75" hidden="1" customHeight="1" thickBot="1" x14ac:dyDescent="0.3">
      <c r="A32" s="54"/>
      <c r="B32" s="66"/>
      <c r="C32" s="66"/>
      <c r="D32" s="10"/>
      <c r="E32" s="55"/>
      <c r="F32" s="68"/>
      <c r="G32" s="27"/>
      <c r="H32" s="11"/>
    </row>
    <row r="33" spans="1:8" ht="15.75" hidden="1" thickBot="1" x14ac:dyDescent="0.3">
      <c r="A33" s="243" t="s">
        <v>19</v>
      </c>
      <c r="B33" s="244"/>
      <c r="C33" s="244"/>
      <c r="D33" s="244"/>
      <c r="E33" s="244"/>
      <c r="F33" s="244"/>
      <c r="G33" s="245"/>
      <c r="H33" s="15">
        <f>SUM(H31:H32)</f>
        <v>0</v>
      </c>
    </row>
    <row r="34" spans="1:8" ht="15.75" thickBot="1" x14ac:dyDescent="0.3">
      <c r="A34" s="243" t="s">
        <v>20</v>
      </c>
      <c r="B34" s="244"/>
      <c r="C34" s="244"/>
      <c r="D34" s="244"/>
      <c r="E34" s="244"/>
      <c r="F34" s="244"/>
      <c r="G34" s="245"/>
      <c r="H34" s="15">
        <f>H13+H24+H20+H8</f>
        <v>5555.26</v>
      </c>
    </row>
    <row r="36" spans="1:8" x14ac:dyDescent="0.25">
      <c r="H36" s="51" t="s">
        <v>35</v>
      </c>
    </row>
    <row r="37" spans="1:8" ht="19.5" x14ac:dyDescent="0.4">
      <c r="D37" s="1"/>
    </row>
    <row r="40" spans="1:8" ht="19.5" x14ac:dyDescent="0.4">
      <c r="D40" s="1"/>
    </row>
    <row r="42" spans="1:8" x14ac:dyDescent="0.25">
      <c r="A42" s="9"/>
      <c r="B42" s="9"/>
      <c r="C42" s="9"/>
      <c r="D42" s="9"/>
      <c r="E42" s="9"/>
      <c r="F42" s="9"/>
      <c r="G42" s="99"/>
      <c r="H42" s="9"/>
    </row>
    <row r="43" spans="1:8" x14ac:dyDescent="0.25">
      <c r="A43" s="100"/>
      <c r="B43" s="100"/>
      <c r="C43" s="261"/>
      <c r="D43" s="100"/>
      <c r="E43" s="101"/>
      <c r="F43" s="101"/>
      <c r="G43" s="101"/>
      <c r="H43" s="102"/>
    </row>
    <row r="44" spans="1:8" x14ac:dyDescent="0.25">
      <c r="A44" s="100"/>
      <c r="B44" s="100"/>
      <c r="C44" s="262"/>
      <c r="D44" s="100"/>
      <c r="E44" s="100"/>
      <c r="F44" s="100"/>
      <c r="G44" s="100"/>
      <c r="H44" s="103"/>
    </row>
    <row r="45" spans="1:8" x14ac:dyDescent="0.25">
      <c r="A45" s="260"/>
      <c r="B45" s="104"/>
      <c r="C45" s="65"/>
      <c r="D45" s="9"/>
      <c r="E45" s="9"/>
      <c r="F45" s="9"/>
      <c r="G45" s="62"/>
      <c r="H45" s="37"/>
    </row>
    <row r="46" spans="1:8" x14ac:dyDescent="0.25">
      <c r="A46" s="260"/>
      <c r="B46" s="65"/>
      <c r="C46" s="65"/>
      <c r="D46" s="9"/>
      <c r="E46" s="50"/>
      <c r="F46" s="9"/>
      <c r="G46" s="62"/>
      <c r="H46" s="37"/>
    </row>
    <row r="47" spans="1:8" x14ac:dyDescent="0.25">
      <c r="A47" s="260"/>
      <c r="B47" s="65"/>
      <c r="C47" s="65"/>
      <c r="D47" s="9"/>
      <c r="E47" s="50"/>
      <c r="F47" s="9"/>
      <c r="G47" s="62"/>
      <c r="H47" s="37"/>
    </row>
    <row r="48" spans="1:8" x14ac:dyDescent="0.25">
      <c r="A48" s="260"/>
      <c r="B48" s="65"/>
      <c r="C48" s="65"/>
      <c r="D48" s="9"/>
      <c r="E48" s="50"/>
      <c r="F48" s="9"/>
      <c r="G48" s="62"/>
      <c r="H48" s="37"/>
    </row>
    <row r="49" spans="1:8" x14ac:dyDescent="0.25">
      <c r="A49" s="258"/>
      <c r="B49" s="258"/>
      <c r="C49" s="258"/>
      <c r="D49" s="258"/>
      <c r="E49" s="258"/>
      <c r="F49" s="258"/>
      <c r="G49" s="258"/>
      <c r="H49" s="87"/>
    </row>
    <row r="50" spans="1:8" x14ac:dyDescent="0.25">
      <c r="A50" s="105"/>
      <c r="B50" s="259"/>
      <c r="C50" s="106"/>
      <c r="D50" s="96"/>
      <c r="E50" s="97"/>
      <c r="F50" s="9"/>
      <c r="G50" s="62"/>
      <c r="H50" s="9"/>
    </row>
    <row r="51" spans="1:8" x14ac:dyDescent="0.25">
      <c r="A51" s="105"/>
      <c r="B51" s="260"/>
      <c r="C51" s="107"/>
      <c r="D51" s="96"/>
      <c r="E51" s="97"/>
      <c r="F51" s="9"/>
      <c r="G51" s="62"/>
      <c r="H51" s="9"/>
    </row>
    <row r="52" spans="1:8" x14ac:dyDescent="0.25">
      <c r="A52" s="105"/>
      <c r="B52" s="260"/>
      <c r="C52" s="108"/>
      <c r="D52" s="96"/>
      <c r="E52" s="97"/>
      <c r="F52" s="9"/>
      <c r="G52" s="62"/>
      <c r="H52" s="9"/>
    </row>
    <row r="53" spans="1:8" x14ac:dyDescent="0.25">
      <c r="A53" s="109"/>
      <c r="B53" s="260"/>
      <c r="C53" s="96"/>
      <c r="D53" s="96"/>
      <c r="E53" s="96"/>
      <c r="F53" s="93"/>
      <c r="G53" s="93"/>
      <c r="H53" s="37"/>
    </row>
    <row r="54" spans="1:8" ht="15.75" customHeight="1" x14ac:dyDescent="0.25">
      <c r="A54" s="258"/>
      <c r="B54" s="258"/>
      <c r="C54" s="258"/>
      <c r="D54" s="258"/>
      <c r="E54" s="258"/>
      <c r="F54" s="258"/>
      <c r="G54" s="258"/>
      <c r="H54" s="87"/>
    </row>
    <row r="55" spans="1:8" x14ac:dyDescent="0.25">
      <c r="A55" s="9"/>
      <c r="B55" s="65"/>
      <c r="C55" s="110"/>
      <c r="D55" s="9"/>
      <c r="E55" s="29"/>
      <c r="F55" s="29"/>
      <c r="G55" s="35"/>
      <c r="H55" s="37"/>
    </row>
    <row r="56" spans="1:8" x14ac:dyDescent="0.25">
      <c r="A56" s="111"/>
      <c r="B56" s="9"/>
      <c r="C56" s="112"/>
      <c r="D56" s="9"/>
      <c r="E56" s="29"/>
      <c r="F56" s="29"/>
      <c r="G56" s="35"/>
      <c r="H56" s="37"/>
    </row>
    <row r="57" spans="1:8" x14ac:dyDescent="0.25">
      <c r="A57" s="113"/>
      <c r="B57" s="65"/>
      <c r="C57" s="65"/>
      <c r="D57" s="9"/>
      <c r="E57" s="9"/>
      <c r="F57" s="29"/>
      <c r="G57" s="35"/>
      <c r="H57" s="37"/>
    </row>
    <row r="58" spans="1:8" x14ac:dyDescent="0.25">
      <c r="A58" s="9"/>
      <c r="B58" s="9"/>
      <c r="C58" s="9"/>
      <c r="D58" s="9"/>
      <c r="E58" s="9"/>
      <c r="F58" s="29"/>
      <c r="G58" s="35"/>
      <c r="H58" s="37"/>
    </row>
    <row r="59" spans="1:8" x14ac:dyDescent="0.25">
      <c r="A59" s="258"/>
      <c r="B59" s="258"/>
      <c r="C59" s="258"/>
      <c r="D59" s="258"/>
      <c r="E59" s="258"/>
      <c r="F59" s="258"/>
      <c r="G59" s="258"/>
      <c r="H59" s="88"/>
    </row>
    <row r="60" spans="1:8" x14ac:dyDescent="0.25">
      <c r="A60" s="258"/>
      <c r="B60" s="258"/>
      <c r="C60" s="258"/>
      <c r="D60" s="258"/>
      <c r="E60" s="258"/>
      <c r="F60" s="258"/>
      <c r="G60" s="258"/>
      <c r="H60" s="88"/>
    </row>
  </sheetData>
  <mergeCells count="17">
    <mergeCell ref="A60:G60"/>
    <mergeCell ref="B50:B53"/>
    <mergeCell ref="A34:G34"/>
    <mergeCell ref="C43:C44"/>
    <mergeCell ref="A45:A48"/>
    <mergeCell ref="A49:G49"/>
    <mergeCell ref="A54:G54"/>
    <mergeCell ref="A59:G59"/>
    <mergeCell ref="C4:C5"/>
    <mergeCell ref="A24:G24"/>
    <mergeCell ref="B25:B29"/>
    <mergeCell ref="A30:G30"/>
    <mergeCell ref="A33:G33"/>
    <mergeCell ref="B9:B11"/>
    <mergeCell ref="A14:A15"/>
    <mergeCell ref="C21:C22"/>
    <mergeCell ref="A8:G8"/>
  </mergeCells>
  <printOptions horizontalCentered="1"/>
  <pageMargins left="0" right="0" top="0.74803149606299202" bottom="0.74803149606299202" header="0.31496062992126" footer="0.11811023622047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3"/>
  <sheetViews>
    <sheetView workbookViewId="0">
      <selection activeCell="K40" sqref="K40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17"/>
      <c r="B4" s="17"/>
      <c r="C4" s="17"/>
      <c r="D4" s="263" t="s">
        <v>117</v>
      </c>
      <c r="E4" s="263"/>
      <c r="F4" s="263"/>
      <c r="G4" s="18" t="s">
        <v>14</v>
      </c>
    </row>
    <row r="6" spans="1:8" ht="15.75" thickBot="1" x14ac:dyDescent="0.3"/>
    <row r="7" spans="1:8" ht="26.25" x14ac:dyDescent="0.25">
      <c r="A7" s="6" t="s">
        <v>0</v>
      </c>
      <c r="B7" s="3" t="s">
        <v>1</v>
      </c>
      <c r="C7" s="235" t="s">
        <v>24</v>
      </c>
      <c r="D7" s="3" t="s">
        <v>2</v>
      </c>
      <c r="E7" s="4" t="s">
        <v>3</v>
      </c>
      <c r="F7" s="4" t="s">
        <v>12</v>
      </c>
      <c r="G7" s="4" t="s">
        <v>4</v>
      </c>
      <c r="H7" s="16" t="s">
        <v>10</v>
      </c>
    </row>
    <row r="8" spans="1:8" ht="27" thickBot="1" x14ac:dyDescent="0.3">
      <c r="A8" s="7" t="s">
        <v>5</v>
      </c>
      <c r="B8" s="5"/>
      <c r="C8" s="5"/>
      <c r="D8" s="5"/>
      <c r="E8" s="5" t="s">
        <v>6</v>
      </c>
      <c r="F8" s="5" t="s">
        <v>11</v>
      </c>
      <c r="G8" s="5" t="s">
        <v>7</v>
      </c>
      <c r="H8" s="77" t="s">
        <v>9</v>
      </c>
    </row>
    <row r="9" spans="1:8" x14ac:dyDescent="0.25">
      <c r="A9" s="6">
        <v>1</v>
      </c>
      <c r="B9" s="197" t="s">
        <v>44</v>
      </c>
      <c r="C9" s="145" t="s">
        <v>47</v>
      </c>
      <c r="D9" s="137" t="s">
        <v>36</v>
      </c>
      <c r="E9" s="136" t="s">
        <v>48</v>
      </c>
      <c r="F9" s="152" t="s">
        <v>42</v>
      </c>
      <c r="G9" s="57" t="s">
        <v>81</v>
      </c>
      <c r="H9" s="240">
        <v>436.65</v>
      </c>
    </row>
    <row r="10" spans="1:8" ht="15.75" thickBot="1" x14ac:dyDescent="0.3">
      <c r="A10" s="21"/>
      <c r="B10" s="126"/>
      <c r="C10" s="177" t="s">
        <v>56</v>
      </c>
      <c r="D10" s="138"/>
      <c r="E10" s="118"/>
      <c r="F10" s="152" t="s">
        <v>42</v>
      </c>
      <c r="G10" s="57" t="s">
        <v>100</v>
      </c>
      <c r="H10" s="240">
        <v>257.48</v>
      </c>
    </row>
    <row r="11" spans="1:8" ht="15.75" thickBot="1" x14ac:dyDescent="0.3">
      <c r="A11" s="21"/>
      <c r="B11" s="126"/>
      <c r="C11" s="181"/>
      <c r="D11" s="138"/>
      <c r="E11" s="118"/>
      <c r="F11" s="152" t="s">
        <v>42</v>
      </c>
      <c r="G11" s="57" t="s">
        <v>82</v>
      </c>
      <c r="H11" s="240">
        <v>322.11</v>
      </c>
    </row>
    <row r="12" spans="1:8" ht="15.75" thickBot="1" x14ac:dyDescent="0.3">
      <c r="A12" s="255" t="s">
        <v>17</v>
      </c>
      <c r="B12" s="268"/>
      <c r="C12" s="268"/>
      <c r="D12" s="268"/>
      <c r="E12" s="268"/>
      <c r="F12" s="268"/>
      <c r="G12" s="269"/>
      <c r="H12" s="198">
        <f>SUM(H9:H11)</f>
        <v>1016.24</v>
      </c>
    </row>
    <row r="13" spans="1:8" ht="17.25" customHeight="1" x14ac:dyDescent="0.25">
      <c r="A13" s="22">
        <v>1</v>
      </c>
      <c r="B13" s="178" t="s">
        <v>64</v>
      </c>
      <c r="C13" s="253" t="s">
        <v>62</v>
      </c>
      <c r="D13" s="221" t="s">
        <v>21</v>
      </c>
      <c r="E13" s="215" t="s">
        <v>63</v>
      </c>
      <c r="F13" s="115" t="s">
        <v>42</v>
      </c>
      <c r="G13" s="27" t="s">
        <v>87</v>
      </c>
      <c r="H13" s="11">
        <v>2030.38</v>
      </c>
    </row>
    <row r="14" spans="1:8" ht="17.25" customHeight="1" thickBot="1" x14ac:dyDescent="0.3">
      <c r="A14" s="12"/>
      <c r="B14" s="133"/>
      <c r="C14" s="254"/>
      <c r="D14" s="221"/>
      <c r="E14" s="215"/>
      <c r="F14" s="115" t="s">
        <v>42</v>
      </c>
      <c r="G14" s="27" t="s">
        <v>88</v>
      </c>
      <c r="H14" s="11">
        <v>368.57</v>
      </c>
    </row>
    <row r="15" spans="1:8" ht="17.25" hidden="1" customHeight="1" x14ac:dyDescent="0.25">
      <c r="A15" s="12"/>
      <c r="B15" s="133"/>
      <c r="C15" s="138"/>
      <c r="D15" s="118"/>
      <c r="E15" s="138"/>
      <c r="F15" s="154"/>
      <c r="G15" s="140"/>
      <c r="H15" s="70"/>
    </row>
    <row r="16" spans="1:8" ht="17.25" hidden="1" customHeight="1" thickBot="1" x14ac:dyDescent="0.3">
      <c r="A16" s="13"/>
      <c r="B16" s="179"/>
      <c r="C16" s="168"/>
      <c r="D16" s="117"/>
      <c r="E16" s="135"/>
      <c r="F16" s="154"/>
      <c r="G16" s="57"/>
      <c r="H16" s="43"/>
    </row>
    <row r="17" spans="1:8" ht="17.25" hidden="1" customHeight="1" x14ac:dyDescent="0.25">
      <c r="A17" s="12">
        <v>2</v>
      </c>
      <c r="B17" s="42"/>
      <c r="C17" s="42"/>
      <c r="D17" s="10"/>
      <c r="E17" s="10"/>
      <c r="F17" s="49"/>
      <c r="G17" s="128"/>
      <c r="H17" s="24"/>
    </row>
    <row r="18" spans="1:8" ht="17.25" hidden="1" customHeight="1" x14ac:dyDescent="0.25">
      <c r="A18" s="12"/>
      <c r="B18" s="42"/>
      <c r="C18" s="42"/>
      <c r="D18" s="10"/>
      <c r="E18" s="56"/>
      <c r="F18" s="72"/>
      <c r="G18" s="67"/>
      <c r="H18" s="30"/>
    </row>
    <row r="19" spans="1:8" ht="17.25" hidden="1" customHeight="1" x14ac:dyDescent="0.25">
      <c r="A19" s="12"/>
      <c r="B19" s="42"/>
      <c r="C19" s="65"/>
      <c r="D19" s="9"/>
      <c r="E19" s="56"/>
      <c r="F19" s="72"/>
      <c r="G19" s="67"/>
      <c r="H19" s="71"/>
    </row>
    <row r="20" spans="1:8" ht="17.25" hidden="1" customHeight="1" thickBot="1" x14ac:dyDescent="0.3">
      <c r="A20" s="12"/>
      <c r="B20" s="42"/>
      <c r="C20" s="65"/>
      <c r="D20" s="9"/>
      <c r="E20" s="56"/>
      <c r="F20" s="72"/>
      <c r="G20" s="67"/>
      <c r="H20" s="71"/>
    </row>
    <row r="21" spans="1:8" ht="17.25" customHeight="1" thickBot="1" x14ac:dyDescent="0.3">
      <c r="A21" s="264" t="s">
        <v>65</v>
      </c>
      <c r="B21" s="265"/>
      <c r="C21" s="265"/>
      <c r="D21" s="265"/>
      <c r="E21" s="265"/>
      <c r="F21" s="265"/>
      <c r="G21" s="266"/>
      <c r="H21" s="91">
        <f>H13+H14+H16+H17+H18+H19+H20+H15</f>
        <v>2398.9500000000003</v>
      </c>
    </row>
    <row r="22" spans="1:8" ht="17.25" customHeight="1" x14ac:dyDescent="0.25">
      <c r="A22" s="40">
        <v>1</v>
      </c>
      <c r="B22" s="123" t="s">
        <v>28</v>
      </c>
      <c r="C22" s="223" t="s">
        <v>47</v>
      </c>
      <c r="D22" s="136" t="s">
        <v>25</v>
      </c>
      <c r="E22" s="134" t="s">
        <v>57</v>
      </c>
      <c r="F22" s="188" t="s">
        <v>42</v>
      </c>
      <c r="G22" s="34" t="s">
        <v>83</v>
      </c>
      <c r="H22" s="44">
        <v>1797.27</v>
      </c>
    </row>
    <row r="23" spans="1:8" ht="17.25" customHeight="1" thickBot="1" x14ac:dyDescent="0.3">
      <c r="A23" s="184"/>
      <c r="B23" s="90"/>
      <c r="C23" s="231" t="s">
        <v>58</v>
      </c>
      <c r="D23" s="118"/>
      <c r="E23" s="139"/>
      <c r="F23" s="186" t="s">
        <v>42</v>
      </c>
      <c r="G23" s="27" t="s">
        <v>84</v>
      </c>
      <c r="H23" s="30">
        <v>809.09</v>
      </c>
    </row>
    <row r="24" spans="1:8" ht="17.25" customHeight="1" thickBot="1" x14ac:dyDescent="0.3">
      <c r="A24" s="218"/>
      <c r="B24" s="236"/>
      <c r="C24" s="26"/>
      <c r="D24" s="26"/>
      <c r="E24" s="45"/>
      <c r="F24" s="190" t="s">
        <v>42</v>
      </c>
      <c r="G24" s="23" t="s">
        <v>85</v>
      </c>
      <c r="H24" s="58">
        <v>857.09</v>
      </c>
    </row>
    <row r="25" spans="1:8" ht="17.25" hidden="1" customHeight="1" thickBot="1" x14ac:dyDescent="0.3">
      <c r="A25" s="13"/>
      <c r="B25" s="46"/>
      <c r="C25" s="46"/>
      <c r="D25" s="26"/>
      <c r="E25" s="86"/>
      <c r="F25" s="187"/>
      <c r="G25" s="41"/>
      <c r="H25" s="147"/>
    </row>
    <row r="26" spans="1:8" ht="17.25" hidden="1" customHeight="1" x14ac:dyDescent="0.25">
      <c r="A26" s="40"/>
      <c r="B26" s="48"/>
      <c r="C26" s="89"/>
      <c r="D26" s="36"/>
      <c r="E26" s="31"/>
      <c r="F26" s="8"/>
      <c r="G26" s="53"/>
      <c r="H26" s="33"/>
    </row>
    <row r="27" spans="1:8" ht="17.25" hidden="1" customHeight="1" x14ac:dyDescent="0.25">
      <c r="A27" s="184"/>
      <c r="B27" s="69"/>
      <c r="C27" s="83"/>
      <c r="D27" s="38"/>
      <c r="E27" s="29"/>
      <c r="F27" s="8"/>
      <c r="G27" s="53"/>
      <c r="H27" s="30"/>
    </row>
    <row r="28" spans="1:8" ht="17.25" hidden="1" customHeight="1" thickBot="1" x14ac:dyDescent="0.3">
      <c r="A28" s="184"/>
      <c r="B28" s="69"/>
      <c r="C28" s="83"/>
      <c r="D28" s="38"/>
      <c r="E28" s="29"/>
      <c r="F28" s="8"/>
      <c r="G28" s="53"/>
      <c r="H28" s="71"/>
    </row>
    <row r="29" spans="1:8" ht="17.25" customHeight="1" x14ac:dyDescent="0.25">
      <c r="A29" s="225">
        <v>2</v>
      </c>
      <c r="B29" s="123" t="s">
        <v>28</v>
      </c>
      <c r="C29" s="229" t="s">
        <v>47</v>
      </c>
      <c r="D29" s="136" t="s">
        <v>26</v>
      </c>
      <c r="E29" s="134" t="s">
        <v>59</v>
      </c>
      <c r="F29" s="186" t="s">
        <v>42</v>
      </c>
      <c r="G29" s="27" t="s">
        <v>86</v>
      </c>
      <c r="H29" s="11">
        <v>692.35</v>
      </c>
    </row>
    <row r="30" spans="1:8" ht="17.25" customHeight="1" thickBot="1" x14ac:dyDescent="0.3">
      <c r="A30" s="215"/>
      <c r="B30" s="124"/>
      <c r="C30" s="148" t="s">
        <v>60</v>
      </c>
      <c r="D30" s="117"/>
      <c r="E30" s="135"/>
      <c r="F30" s="135"/>
      <c r="G30" s="27"/>
      <c r="H30" s="11"/>
    </row>
    <row r="31" spans="1:8" ht="17.25" hidden="1" customHeight="1" thickBot="1" x14ac:dyDescent="0.3">
      <c r="A31" s="216"/>
      <c r="B31" s="125"/>
      <c r="C31" s="232"/>
      <c r="D31" s="217"/>
      <c r="E31" s="114"/>
      <c r="F31" s="68"/>
      <c r="G31" s="27"/>
      <c r="H31" s="11"/>
    </row>
    <row r="32" spans="1:8" ht="17.25" hidden="1" customHeight="1" x14ac:dyDescent="0.25">
      <c r="A32" s="215">
        <v>2</v>
      </c>
      <c r="B32" s="124" t="s">
        <v>28</v>
      </c>
      <c r="C32" s="183"/>
      <c r="D32" s="19"/>
      <c r="E32" s="49"/>
      <c r="F32" s="68"/>
      <c r="G32" s="27"/>
      <c r="H32" s="85"/>
    </row>
    <row r="33" spans="1:8" ht="17.25" hidden="1" customHeight="1" thickBot="1" x14ac:dyDescent="0.3">
      <c r="A33" s="215"/>
      <c r="B33" s="124"/>
      <c r="C33" s="176"/>
      <c r="D33" s="227"/>
      <c r="E33" s="233"/>
      <c r="F33" s="68"/>
      <c r="G33" s="27"/>
      <c r="H33" s="11"/>
    </row>
    <row r="34" spans="1:8" ht="17.25" hidden="1" customHeight="1" thickBot="1" x14ac:dyDescent="0.3">
      <c r="A34" s="215"/>
      <c r="B34" s="227"/>
      <c r="C34" s="227"/>
      <c r="D34" s="227"/>
      <c r="E34" s="227"/>
      <c r="F34" s="132"/>
      <c r="G34" s="28"/>
      <c r="H34" s="11"/>
    </row>
    <row r="35" spans="1:8" ht="17.25" customHeight="1" thickBot="1" x14ac:dyDescent="0.3">
      <c r="A35" s="243" t="s">
        <v>31</v>
      </c>
      <c r="B35" s="244"/>
      <c r="C35" s="244"/>
      <c r="D35" s="244"/>
      <c r="E35" s="244"/>
      <c r="F35" s="244"/>
      <c r="G35" s="245"/>
      <c r="H35" s="15">
        <f>SUM(H22:H34)</f>
        <v>4155.8</v>
      </c>
    </row>
    <row r="36" spans="1:8" ht="17.25" customHeight="1" x14ac:dyDescent="0.25">
      <c r="A36" s="199">
        <v>1</v>
      </c>
      <c r="B36" s="200" t="s">
        <v>23</v>
      </c>
      <c r="C36" s="136" t="s">
        <v>47</v>
      </c>
      <c r="D36" s="169" t="s">
        <v>78</v>
      </c>
      <c r="E36" s="136" t="s">
        <v>79</v>
      </c>
      <c r="F36" s="294" t="s">
        <v>42</v>
      </c>
      <c r="G36" s="296" t="s">
        <v>90</v>
      </c>
      <c r="H36" s="299">
        <v>2529.2399999999998</v>
      </c>
    </row>
    <row r="37" spans="1:8" ht="17.25" customHeight="1" thickBot="1" x14ac:dyDescent="0.3">
      <c r="A37" s="175"/>
      <c r="B37" s="219"/>
      <c r="C37" s="135" t="s">
        <v>80</v>
      </c>
      <c r="D37" s="231"/>
      <c r="E37" s="117"/>
      <c r="F37" s="295"/>
      <c r="G37" s="295"/>
      <c r="H37" s="295"/>
    </row>
    <row r="38" spans="1:8" ht="17.25" customHeight="1" thickBot="1" x14ac:dyDescent="0.3">
      <c r="A38" s="267" t="s">
        <v>91</v>
      </c>
      <c r="B38" s="268"/>
      <c r="C38" s="268"/>
      <c r="D38" s="268"/>
      <c r="E38" s="268"/>
      <c r="F38" s="268"/>
      <c r="G38" s="269"/>
      <c r="H38" s="15">
        <f>SUM(H36)</f>
        <v>2529.2399999999998</v>
      </c>
    </row>
    <row r="39" spans="1:8" ht="17.25" customHeight="1" x14ac:dyDescent="0.25">
      <c r="A39" s="270">
        <v>1</v>
      </c>
      <c r="B39" s="274" t="s">
        <v>40</v>
      </c>
      <c r="C39" s="19" t="s">
        <v>47</v>
      </c>
      <c r="D39" s="226" t="s">
        <v>37</v>
      </c>
      <c r="E39" s="19" t="s">
        <v>76</v>
      </c>
      <c r="F39" s="183" t="s">
        <v>42</v>
      </c>
      <c r="G39" s="34" t="s">
        <v>89</v>
      </c>
      <c r="H39" s="33">
        <v>2363.42</v>
      </c>
    </row>
    <row r="40" spans="1:8" ht="17.25" customHeight="1" thickBot="1" x14ac:dyDescent="0.3">
      <c r="A40" s="271"/>
      <c r="B40" s="275"/>
      <c r="C40" s="10" t="s">
        <v>77</v>
      </c>
      <c r="D40" s="10"/>
      <c r="E40" s="10"/>
      <c r="F40" s="2"/>
      <c r="G40" s="27"/>
      <c r="H40" s="71"/>
    </row>
    <row r="41" spans="1:8" ht="17.25" hidden="1" customHeight="1" x14ac:dyDescent="0.25">
      <c r="A41" s="272"/>
      <c r="B41" s="276"/>
      <c r="C41" s="227"/>
      <c r="D41" s="227"/>
      <c r="E41" s="220"/>
      <c r="F41" s="2"/>
      <c r="G41" s="27"/>
      <c r="H41" s="11"/>
    </row>
    <row r="42" spans="1:8" ht="17.25" hidden="1" customHeight="1" x14ac:dyDescent="0.25">
      <c r="A42" s="272"/>
      <c r="B42" s="276"/>
      <c r="C42" s="227"/>
      <c r="D42" s="227"/>
      <c r="E42" s="220"/>
      <c r="F42" s="2"/>
      <c r="G42" s="27"/>
      <c r="H42" s="70"/>
    </row>
    <row r="43" spans="1:8" ht="17.25" hidden="1" customHeight="1" thickBot="1" x14ac:dyDescent="0.3">
      <c r="A43" s="273"/>
      <c r="B43" s="277"/>
      <c r="C43" s="217"/>
      <c r="D43" s="217"/>
      <c r="E43" s="206"/>
      <c r="F43" s="59"/>
      <c r="G43" s="59"/>
      <c r="H43" s="43"/>
    </row>
    <row r="44" spans="1:8" ht="17.25" customHeight="1" thickBot="1" x14ac:dyDescent="0.3">
      <c r="A44" s="284" t="s">
        <v>43</v>
      </c>
      <c r="B44" s="285"/>
      <c r="C44" s="285"/>
      <c r="D44" s="285"/>
      <c r="E44" s="285"/>
      <c r="F44" s="285"/>
      <c r="G44" s="286"/>
      <c r="H44" s="63">
        <f>H39+H40+H41+H42+H43</f>
        <v>2363.42</v>
      </c>
    </row>
    <row r="45" spans="1:8" ht="17.25" customHeight="1" x14ac:dyDescent="0.25">
      <c r="A45" s="300">
        <v>1</v>
      </c>
      <c r="B45" s="302" t="s">
        <v>29</v>
      </c>
      <c r="C45" s="136" t="s">
        <v>47</v>
      </c>
      <c r="D45" s="165" t="s">
        <v>41</v>
      </c>
      <c r="E45" s="22" t="s">
        <v>49</v>
      </c>
      <c r="F45" s="304" t="s">
        <v>42</v>
      </c>
      <c r="G45" s="306" t="s">
        <v>92</v>
      </c>
      <c r="H45" s="308">
        <v>162.56</v>
      </c>
    </row>
    <row r="46" spans="1:8" ht="17.25" customHeight="1" thickBot="1" x14ac:dyDescent="0.3">
      <c r="A46" s="301"/>
      <c r="B46" s="303"/>
      <c r="C46" s="224" t="s">
        <v>50</v>
      </c>
      <c r="D46" s="122"/>
      <c r="E46" s="13"/>
      <c r="F46" s="305"/>
      <c r="G46" s="307"/>
      <c r="H46" s="309"/>
    </row>
    <row r="47" spans="1:8" ht="17.25" customHeight="1" x14ac:dyDescent="0.25">
      <c r="A47" s="201">
        <v>2</v>
      </c>
      <c r="B47" s="287" t="s">
        <v>29</v>
      </c>
      <c r="C47" s="136" t="s">
        <v>47</v>
      </c>
      <c r="D47" s="136" t="s">
        <v>93</v>
      </c>
      <c r="E47" s="22" t="s">
        <v>94</v>
      </c>
      <c r="F47" s="290" t="s">
        <v>42</v>
      </c>
      <c r="G47" s="292" t="s">
        <v>95</v>
      </c>
      <c r="H47" s="297">
        <v>1171.44</v>
      </c>
    </row>
    <row r="48" spans="1:8" ht="17.25" customHeight="1" thickBot="1" x14ac:dyDescent="0.3">
      <c r="A48" s="202"/>
      <c r="B48" s="288"/>
      <c r="C48" s="182" t="s">
        <v>96</v>
      </c>
      <c r="D48" s="118"/>
      <c r="E48" s="12"/>
      <c r="F48" s="291"/>
      <c r="G48" s="293"/>
      <c r="H48" s="298"/>
    </row>
    <row r="49" spans="1:13" ht="17.25" hidden="1" customHeight="1" thickBot="1" x14ac:dyDescent="0.3">
      <c r="A49" s="203"/>
      <c r="B49" s="289"/>
      <c r="C49" s="144"/>
      <c r="D49" s="144"/>
      <c r="E49" s="144"/>
      <c r="F49" s="180"/>
      <c r="G49" s="119"/>
      <c r="H49" s="122"/>
    </row>
    <row r="50" spans="1:13" ht="17.25" customHeight="1" x14ac:dyDescent="0.25">
      <c r="A50" s="204"/>
      <c r="B50" s="287" t="s">
        <v>29</v>
      </c>
      <c r="C50" s="136" t="s">
        <v>47</v>
      </c>
      <c r="D50" s="136" t="s">
        <v>38</v>
      </c>
      <c r="E50" s="22" t="s">
        <v>51</v>
      </c>
      <c r="F50" s="80" t="s">
        <v>42</v>
      </c>
      <c r="G50" s="34" t="s">
        <v>97</v>
      </c>
      <c r="H50" s="223">
        <v>310.33999999999997</v>
      </c>
    </row>
    <row r="51" spans="1:13" ht="17.25" customHeight="1" x14ac:dyDescent="0.25">
      <c r="A51" s="205">
        <v>3</v>
      </c>
      <c r="B51" s="288"/>
      <c r="C51" s="182" t="s">
        <v>52</v>
      </c>
      <c r="D51" s="118"/>
      <c r="E51" s="12"/>
      <c r="F51" s="68" t="s">
        <v>42</v>
      </c>
      <c r="G51" s="27" t="s">
        <v>98</v>
      </c>
      <c r="H51" s="189">
        <v>1230.92</v>
      </c>
    </row>
    <row r="52" spans="1:13" ht="17.25" customHeight="1" thickBot="1" x14ac:dyDescent="0.3">
      <c r="A52" s="163"/>
      <c r="B52" s="288"/>
      <c r="C52" s="222"/>
      <c r="D52" s="120"/>
      <c r="E52" s="118"/>
      <c r="F52" s="68" t="s">
        <v>42</v>
      </c>
      <c r="G52" s="27" t="s">
        <v>99</v>
      </c>
      <c r="H52" s="11">
        <v>700.95</v>
      </c>
    </row>
    <row r="53" spans="1:13" ht="17.25" hidden="1" customHeight="1" thickBot="1" x14ac:dyDescent="0.3">
      <c r="A53" s="160"/>
      <c r="B53" s="289"/>
      <c r="C53" s="159"/>
      <c r="D53" s="212"/>
      <c r="E53" s="159"/>
      <c r="F53" s="161"/>
      <c r="G53" s="23"/>
      <c r="H53" s="153"/>
    </row>
    <row r="54" spans="1:13" ht="17.25" hidden="1" customHeight="1" thickBot="1" x14ac:dyDescent="0.3">
      <c r="A54" s="156"/>
      <c r="B54" s="157"/>
      <c r="C54" s="158"/>
      <c r="D54" s="127"/>
      <c r="E54" s="127"/>
      <c r="F54" s="164"/>
      <c r="G54" s="78"/>
      <c r="H54" s="84"/>
    </row>
    <row r="55" spans="1:13" ht="17.25" hidden="1" customHeight="1" x14ac:dyDescent="0.25">
      <c r="A55" s="278">
        <v>3</v>
      </c>
      <c r="B55" s="281" t="s">
        <v>29</v>
      </c>
      <c r="C55" s="79"/>
      <c r="D55" s="19"/>
      <c r="E55" s="19"/>
      <c r="F55" s="143"/>
      <c r="G55" s="34"/>
      <c r="H55" s="33"/>
    </row>
    <row r="56" spans="1:13" ht="17.25" hidden="1" customHeight="1" thickBot="1" x14ac:dyDescent="0.3">
      <c r="A56" s="279"/>
      <c r="B56" s="282"/>
      <c r="C56" s="86"/>
      <c r="D56" s="10"/>
      <c r="E56" s="10"/>
      <c r="F56" s="92"/>
      <c r="G56" s="57"/>
      <c r="H56" s="30"/>
    </row>
    <row r="57" spans="1:13" ht="17.25" hidden="1" customHeight="1" thickBot="1" x14ac:dyDescent="0.3">
      <c r="A57" s="279"/>
      <c r="B57" s="282"/>
      <c r="C57" s="86"/>
      <c r="D57" s="227"/>
      <c r="E57" s="227"/>
      <c r="F57" s="92"/>
      <c r="G57" s="27"/>
      <c r="H57" s="30"/>
    </row>
    <row r="58" spans="1:13" ht="17.25" hidden="1" customHeight="1" thickBot="1" x14ac:dyDescent="0.3">
      <c r="A58" s="280"/>
      <c r="B58" s="283"/>
      <c r="C58" s="155"/>
      <c r="D58" s="217"/>
      <c r="E58" s="217"/>
      <c r="F58" s="25"/>
      <c r="G58" s="23"/>
      <c r="H58" s="162"/>
    </row>
    <row r="59" spans="1:13" ht="17.25" customHeight="1" thickBot="1" x14ac:dyDescent="0.3">
      <c r="A59" s="267" t="s">
        <v>30</v>
      </c>
      <c r="B59" s="268"/>
      <c r="C59" s="268"/>
      <c r="D59" s="268"/>
      <c r="E59" s="268"/>
      <c r="F59" s="268"/>
      <c r="G59" s="269"/>
      <c r="H59" s="15">
        <f>H45+H47+H48+H49+H55+H56+H58+H57+H50+H51+H52</f>
        <v>3576.21</v>
      </c>
    </row>
    <row r="60" spans="1:13" ht="15.75" thickBot="1" x14ac:dyDescent="0.3">
      <c r="A60" s="243" t="s">
        <v>16</v>
      </c>
      <c r="B60" s="244"/>
      <c r="C60" s="244"/>
      <c r="D60" s="244"/>
      <c r="E60" s="244"/>
      <c r="F60" s="244"/>
      <c r="G60" s="245"/>
      <c r="H60" s="15">
        <f>H35+H59+H44+H21+H12+H38</f>
        <v>16039.86</v>
      </c>
    </row>
    <row r="61" spans="1:13" x14ac:dyDescent="0.25">
      <c r="M61" s="2"/>
    </row>
    <row r="63" spans="1:13" x14ac:dyDescent="0.25">
      <c r="D63" s="39"/>
      <c r="H63" s="51"/>
    </row>
  </sheetData>
  <mergeCells count="26">
    <mergeCell ref="F36:F37"/>
    <mergeCell ref="G36:G37"/>
    <mergeCell ref="H47:H48"/>
    <mergeCell ref="H36:H37"/>
    <mergeCell ref="A38:G38"/>
    <mergeCell ref="A45:A46"/>
    <mergeCell ref="B45:B46"/>
    <mergeCell ref="F45:F46"/>
    <mergeCell ref="G45:G46"/>
    <mergeCell ref="H45:H46"/>
    <mergeCell ref="D4:F4"/>
    <mergeCell ref="A60:G60"/>
    <mergeCell ref="A35:G35"/>
    <mergeCell ref="A21:G21"/>
    <mergeCell ref="A59:G59"/>
    <mergeCell ref="A39:A43"/>
    <mergeCell ref="B39:B43"/>
    <mergeCell ref="A55:A58"/>
    <mergeCell ref="B55:B58"/>
    <mergeCell ref="A44:G44"/>
    <mergeCell ref="B47:B49"/>
    <mergeCell ref="B50:B53"/>
    <mergeCell ref="F47:F48"/>
    <mergeCell ref="G47:G48"/>
    <mergeCell ref="A12:G12"/>
    <mergeCell ref="C13:C14"/>
  </mergeCells>
  <pageMargins left="0" right="0" top="0.74803149606299202" bottom="0.74803149606299202" header="0.31496062992126" footer="0.31496062992126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UNICE CV</vt:lpstr>
      <vt:lpstr>PENS.50%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Windows User</cp:lastModifiedBy>
  <cp:lastPrinted>2020-08-12T13:55:16Z</cp:lastPrinted>
  <dcterms:created xsi:type="dcterms:W3CDTF">2018-07-04T12:33:56Z</dcterms:created>
  <dcterms:modified xsi:type="dcterms:W3CDTF">2020-08-13T11:59:28Z</dcterms:modified>
</cp:coreProperties>
</file>